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秘书\19-20-1\教务\学生推免\"/>
    </mc:Choice>
  </mc:AlternateContent>
  <bookViews>
    <workbookView xWindow="28680" yWindow="-120" windowWidth="29040" windowHeight="15840"/>
  </bookViews>
  <sheets>
    <sheet name="推免排名" sheetId="4" r:id="rId1"/>
  </sheets>
  <definedNames>
    <definedName name="_xlnm._FilterDatabase" localSheetId="0" hidden="1">推免排名!$A$2:$P$12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42" i="4" l="1"/>
  <c r="J41" i="4"/>
  <c r="J40" i="4"/>
  <c r="J39" i="4"/>
  <c r="J38" i="4"/>
  <c r="J37" i="4"/>
  <c r="J36" i="4"/>
  <c r="J35" i="4"/>
  <c r="J34" i="4"/>
  <c r="J28" i="4"/>
  <c r="R28" i="4" s="1"/>
  <c r="J27" i="4"/>
  <c r="R27" i="4" s="1"/>
  <c r="J26" i="4"/>
  <c r="R26" i="4" s="1"/>
  <c r="J25" i="4"/>
  <c r="R25" i="4" s="1"/>
  <c r="J24" i="4"/>
  <c r="R24" i="4" s="1"/>
  <c r="J23" i="4"/>
  <c r="R23" i="4" s="1"/>
  <c r="J22" i="4"/>
  <c r="R22" i="4" s="1"/>
  <c r="J21" i="4"/>
  <c r="R21" i="4" s="1"/>
  <c r="J20" i="4"/>
  <c r="R20" i="4" s="1"/>
  <c r="J19" i="4"/>
  <c r="R19" i="4" s="1"/>
  <c r="J18" i="4"/>
  <c r="R18" i="4" s="1"/>
  <c r="L34" i="4" l="1"/>
  <c r="R34" i="4"/>
  <c r="L38" i="4"/>
  <c r="R38" i="4"/>
  <c r="L42" i="4"/>
  <c r="R42" i="4"/>
  <c r="L35" i="4"/>
  <c r="R35" i="4"/>
  <c r="L39" i="4"/>
  <c r="R39" i="4"/>
  <c r="L36" i="4"/>
  <c r="R36" i="4"/>
  <c r="L40" i="4"/>
  <c r="R40" i="4"/>
  <c r="L37" i="4"/>
  <c r="R37" i="4"/>
  <c r="L41" i="4"/>
  <c r="R41" i="4"/>
  <c r="L23" i="4"/>
  <c r="L27" i="4"/>
  <c r="L20" i="4"/>
  <c r="L24" i="4"/>
  <c r="L28" i="4"/>
  <c r="L21" i="4"/>
  <c r="L25" i="4"/>
  <c r="L18" i="4"/>
  <c r="L22" i="4"/>
  <c r="L26" i="4"/>
  <c r="L19" i="4"/>
  <c r="J12" i="4" l="1"/>
  <c r="R12" i="4" s="1"/>
  <c r="J11" i="4"/>
  <c r="R11" i="4" s="1"/>
  <c r="J8" i="4"/>
  <c r="R8" i="4" s="1"/>
  <c r="J6" i="4"/>
  <c r="R6" i="4" s="1"/>
  <c r="J7" i="4"/>
  <c r="R7" i="4" s="1"/>
  <c r="J9" i="4"/>
  <c r="R9" i="4" s="1"/>
  <c r="J3" i="4"/>
  <c r="R3" i="4" s="1"/>
  <c r="J4" i="4"/>
  <c r="R4" i="4" s="1"/>
  <c r="J5" i="4"/>
  <c r="R5" i="4" s="1"/>
  <c r="J10" i="4"/>
  <c r="R10" i="4" s="1"/>
  <c r="L7" i="4" l="1"/>
  <c r="L5" i="4"/>
  <c r="L12" i="4"/>
  <c r="L4" i="4"/>
  <c r="L6" i="4"/>
  <c r="L3" i="4"/>
  <c r="L8" i="4"/>
  <c r="L10" i="4"/>
  <c r="L9" i="4"/>
  <c r="L11" i="4"/>
</calcChain>
</file>

<file path=xl/sharedStrings.xml><?xml version="1.0" encoding="utf-8"?>
<sst xmlns="http://schemas.openxmlformats.org/spreadsheetml/2006/main" count="188" uniqueCount="88">
  <si>
    <t>学号</t>
  </si>
  <si>
    <t>姓名</t>
  </si>
  <si>
    <t>郭涛</t>
  </si>
  <si>
    <t>通过</t>
  </si>
  <si>
    <t>袁谅</t>
  </si>
  <si>
    <t>胡晓洁</t>
  </si>
  <si>
    <t>程安迪</t>
  </si>
  <si>
    <t>田成宝</t>
  </si>
  <si>
    <t>韩明阳</t>
  </si>
  <si>
    <t>王书琦</t>
  </si>
  <si>
    <t>何诗萍</t>
  </si>
  <si>
    <t>邓名君</t>
  </si>
  <si>
    <t>马郡男</t>
  </si>
  <si>
    <t>乐丝嘉</t>
  </si>
  <si>
    <t>冯亚宁</t>
  </si>
  <si>
    <t>黄由俭</t>
  </si>
  <si>
    <t>姚懿航</t>
  </si>
  <si>
    <t>杨洋</t>
  </si>
  <si>
    <t>刘姝琦</t>
  </si>
  <si>
    <t>赵慧君</t>
  </si>
  <si>
    <t>李辉</t>
  </si>
  <si>
    <t>熊傲宇</t>
  </si>
  <si>
    <t>通过</t>
    <phoneticPr fontId="2" type="noConversion"/>
  </si>
  <si>
    <t>17年综测</t>
    <phoneticPr fontId="1" type="noConversion"/>
  </si>
  <si>
    <t>18年综测</t>
  </si>
  <si>
    <t>19年综测</t>
  </si>
  <si>
    <t>17年综测排名
（76人）</t>
    <phoneticPr fontId="1" type="noConversion"/>
  </si>
  <si>
    <t>18年综测排名
（69人）</t>
    <phoneticPr fontId="1" type="noConversion"/>
  </si>
  <si>
    <t>19年综测排名
（68人）</t>
    <phoneticPr fontId="1" type="noConversion"/>
  </si>
  <si>
    <t>三年平均综测</t>
    <phoneticPr fontId="1" type="noConversion"/>
  </si>
  <si>
    <t>否</t>
    <phoneticPr fontId="1" type="noConversion"/>
  </si>
  <si>
    <t>必修课加权平均</t>
    <phoneticPr fontId="1" type="noConversion"/>
  </si>
  <si>
    <t>绩点</t>
    <phoneticPr fontId="1" type="noConversion"/>
  </si>
  <si>
    <t>综测+加权平均</t>
    <phoneticPr fontId="1" type="noConversion"/>
  </si>
  <si>
    <t>四级通过情况</t>
    <phoneticPr fontId="1" type="noConversion"/>
  </si>
  <si>
    <t>是否
挂科</t>
    <phoneticPr fontId="1" type="noConversion"/>
  </si>
  <si>
    <t>政治面貌</t>
    <phoneticPr fontId="1" type="noConversion"/>
  </si>
  <si>
    <t>共青团员</t>
    <phoneticPr fontId="1" type="noConversion"/>
  </si>
  <si>
    <t>预备党员</t>
    <phoneticPr fontId="1" type="noConversion"/>
  </si>
  <si>
    <t>18年综测排名
（78人）</t>
    <phoneticPr fontId="1" type="noConversion"/>
  </si>
  <si>
    <t>17年综测排名
（79人）</t>
    <phoneticPr fontId="1" type="noConversion"/>
  </si>
  <si>
    <t>19年综测排名
（76人）</t>
    <phoneticPr fontId="1" type="noConversion"/>
  </si>
  <si>
    <t>17年综测</t>
  </si>
  <si>
    <t>17年综测排名</t>
  </si>
  <si>
    <t>18年综测排名</t>
  </si>
  <si>
    <t>19年综测排名</t>
  </si>
  <si>
    <t>三年平均综测</t>
  </si>
  <si>
    <t>必修课加权平均</t>
  </si>
  <si>
    <t>综测+加权平均</t>
  </si>
  <si>
    <t>绩点</t>
  </si>
  <si>
    <t>是否挂科</t>
  </si>
  <si>
    <t>四级通过情况</t>
  </si>
  <si>
    <t>政治面貌</t>
  </si>
  <si>
    <t>2016015330</t>
  </si>
  <si>
    <t>冯陶</t>
  </si>
  <si>
    <t>通过</t>
    <phoneticPr fontId="1" type="noConversion"/>
  </si>
  <si>
    <t>2016015296</t>
  </si>
  <si>
    <t>胡亚楠</t>
  </si>
  <si>
    <t>2016015322</t>
  </si>
  <si>
    <t>周杰</t>
  </si>
  <si>
    <t>2016015287</t>
  </si>
  <si>
    <t>吴阶平</t>
  </si>
  <si>
    <t>2016015321</t>
  </si>
  <si>
    <t>赵岩</t>
  </si>
  <si>
    <t>2016015299</t>
  </si>
  <si>
    <t>程吉瑞</t>
  </si>
  <si>
    <t>2016015325</t>
  </si>
  <si>
    <t>龙媛媛</t>
  </si>
  <si>
    <t>2016015324</t>
  </si>
  <si>
    <t>刘丽</t>
  </si>
  <si>
    <t>2016015286</t>
  </si>
  <si>
    <t>王文新</t>
  </si>
  <si>
    <t>2016015260</t>
  </si>
  <si>
    <t>孙文博</t>
  </si>
  <si>
    <t>2016015294</t>
  </si>
  <si>
    <t>郑金豪</t>
  </si>
  <si>
    <t>2016级化学工程与工艺专业</t>
    <phoneticPr fontId="1" type="noConversion"/>
  </si>
  <si>
    <t>2016级过程装备与控制工程专业</t>
    <phoneticPr fontId="1" type="noConversion"/>
  </si>
  <si>
    <t>2016级机械设计制造及自动化专业</t>
    <phoneticPr fontId="1" type="noConversion"/>
  </si>
  <si>
    <t>总成绩</t>
    <phoneticPr fontId="1" type="noConversion"/>
  </si>
  <si>
    <t>总成绩</t>
    <phoneticPr fontId="1" type="noConversion"/>
  </si>
  <si>
    <t>总成绩</t>
    <phoneticPr fontId="1" type="noConversion"/>
  </si>
  <si>
    <t>面试成绩（10分制）</t>
    <phoneticPr fontId="1" type="noConversion"/>
  </si>
  <si>
    <t>面试成绩（10分制）</t>
    <phoneticPr fontId="1" type="noConversion"/>
  </si>
  <si>
    <t>面试成绩（10分制）</t>
    <phoneticPr fontId="1" type="noConversion"/>
  </si>
  <si>
    <t>总成绩排名</t>
    <phoneticPr fontId="1" type="noConversion"/>
  </si>
  <si>
    <t>总成绩排名</t>
    <phoneticPr fontId="1" type="noConversion"/>
  </si>
  <si>
    <t>总成绩排名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</si>
</sst>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0.00000_);[Red]\(0.00000\)"/>
    <numFmt numFmtId="178" formatCode="0.00000_ "/>
  </numFmts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color theme="1"/>
      <name val="楷体"/>
      <family val="3"/>
      <charset val="134"/>
    </font>
    <font>
      <b/>
      <sz val="14"/>
      <color theme="1"/>
      <name val="楷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78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/>
    <xf numFmtId="177" fontId="0" fillId="0" borderId="0" xfId="0" applyNumberFormat="1" applyFill="1"/>
    <xf numFmtId="177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4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tabSelected="1" workbookViewId="0">
      <selection activeCell="R17" sqref="R17"/>
    </sheetView>
  </sheetViews>
  <sheetFormatPr defaultRowHeight="14.25" x14ac:dyDescent="0.2"/>
  <cols>
    <col min="1" max="1" width="9" style="3"/>
    <col min="2" max="2" width="11.625" style="3" bestFit="1" customWidth="1"/>
    <col min="3" max="3" width="7.125" style="3" bestFit="1" customWidth="1"/>
    <col min="4" max="4" width="10.5" style="4" bestFit="1" customWidth="1"/>
    <col min="5" max="5" width="13.875" style="3" bestFit="1" customWidth="1"/>
    <col min="6" max="6" width="12.75" style="3" bestFit="1" customWidth="1"/>
    <col min="7" max="7" width="13.875" style="3" bestFit="1" customWidth="1"/>
    <col min="8" max="8" width="11.625" style="3" bestFit="1" customWidth="1"/>
    <col min="9" max="9" width="13.875" style="3" bestFit="1" customWidth="1"/>
    <col min="10" max="10" width="10.5" style="3" bestFit="1" customWidth="1"/>
    <col min="11" max="13" width="12.75" style="3" bestFit="1" customWidth="1"/>
    <col min="14" max="14" width="9.5" style="3" bestFit="1" customWidth="1"/>
    <col min="15" max="15" width="9.5" style="14" bestFit="1" customWidth="1"/>
    <col min="16" max="16" width="9" style="3"/>
    <col min="17" max="17" width="12" style="3" customWidth="1"/>
    <col min="18" max="18" width="10.375" style="14" customWidth="1"/>
    <col min="19" max="16384" width="9" style="3"/>
  </cols>
  <sheetData>
    <row r="1" spans="1:18" ht="48.75" customHeight="1" x14ac:dyDescent="0.2">
      <c r="A1" s="19" t="s">
        <v>76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1"/>
    </row>
    <row r="2" spans="1:18" s="13" customFormat="1" ht="39.950000000000003" customHeight="1" x14ac:dyDescent="0.2">
      <c r="A2" s="11" t="s">
        <v>85</v>
      </c>
      <c r="B2" s="11" t="s">
        <v>0</v>
      </c>
      <c r="C2" s="17" t="s">
        <v>1</v>
      </c>
      <c r="D2" s="17" t="s">
        <v>23</v>
      </c>
      <c r="E2" s="11" t="s">
        <v>40</v>
      </c>
      <c r="F2" s="17" t="s">
        <v>24</v>
      </c>
      <c r="G2" s="11" t="s">
        <v>39</v>
      </c>
      <c r="H2" s="17" t="s">
        <v>25</v>
      </c>
      <c r="I2" s="11" t="s">
        <v>41</v>
      </c>
      <c r="J2" s="17" t="s">
        <v>29</v>
      </c>
      <c r="K2" s="11" t="s">
        <v>31</v>
      </c>
      <c r="L2" s="11" t="s">
        <v>33</v>
      </c>
      <c r="M2" s="11" t="s">
        <v>32</v>
      </c>
      <c r="N2" s="11" t="s">
        <v>35</v>
      </c>
      <c r="O2" s="11" t="s">
        <v>34</v>
      </c>
      <c r="P2" s="11" t="s">
        <v>36</v>
      </c>
      <c r="Q2" s="11" t="s">
        <v>82</v>
      </c>
      <c r="R2" s="11" t="s">
        <v>79</v>
      </c>
    </row>
    <row r="3" spans="1:18" ht="18.600000000000001" customHeight="1" x14ac:dyDescent="0.2">
      <c r="A3" s="2">
        <v>1</v>
      </c>
      <c r="B3" s="2">
        <v>2016015250</v>
      </c>
      <c r="C3" s="2" t="s">
        <v>2</v>
      </c>
      <c r="D3" s="5">
        <v>91.91507</v>
      </c>
      <c r="E3" s="2">
        <v>2</v>
      </c>
      <c r="F3" s="5">
        <v>100.92737566137565</v>
      </c>
      <c r="G3" s="2">
        <v>1</v>
      </c>
      <c r="H3" s="10">
        <v>103.83929487179488</v>
      </c>
      <c r="I3" s="2">
        <v>1</v>
      </c>
      <c r="J3" s="1">
        <f t="shared" ref="J3:J12" si="0">(H3+F3+D3)/3</f>
        <v>98.893913511056837</v>
      </c>
      <c r="K3" s="1">
        <v>87.883098591549299</v>
      </c>
      <c r="L3" s="1">
        <f t="shared" ref="L3:L12" si="1">K3*0.7+J3*0.2</f>
        <v>81.296951716295879</v>
      </c>
      <c r="M3" s="12">
        <v>3.81</v>
      </c>
      <c r="N3" s="2" t="s">
        <v>30</v>
      </c>
      <c r="O3" s="2" t="s">
        <v>22</v>
      </c>
      <c r="P3" s="2" t="s">
        <v>38</v>
      </c>
      <c r="Q3" s="2">
        <v>10</v>
      </c>
      <c r="R3" s="1">
        <f>J3*0.2+K3*0.7+Q3</f>
        <v>91.296951716295879</v>
      </c>
    </row>
    <row r="4" spans="1:18" ht="18.600000000000001" customHeight="1" x14ac:dyDescent="0.2">
      <c r="A4" s="2">
        <v>2</v>
      </c>
      <c r="B4" s="2">
        <v>2016015248</v>
      </c>
      <c r="C4" s="2" t="s">
        <v>6</v>
      </c>
      <c r="D4" s="5">
        <v>86.55386</v>
      </c>
      <c r="E4" s="2">
        <v>8</v>
      </c>
      <c r="F4" s="5">
        <v>92.0849074074074</v>
      </c>
      <c r="G4" s="2">
        <v>4</v>
      </c>
      <c r="H4" s="10">
        <v>90.470172672672675</v>
      </c>
      <c r="I4" s="2">
        <v>9</v>
      </c>
      <c r="J4" s="1">
        <f t="shared" si="0"/>
        <v>89.702980026693353</v>
      </c>
      <c r="K4" s="1">
        <v>85.912230215827293</v>
      </c>
      <c r="L4" s="1">
        <f t="shared" si="1"/>
        <v>78.079157156417779</v>
      </c>
      <c r="M4" s="12">
        <v>3.66</v>
      </c>
      <c r="N4" s="2" t="s">
        <v>30</v>
      </c>
      <c r="O4" s="9" t="s">
        <v>22</v>
      </c>
      <c r="P4" s="2" t="s">
        <v>38</v>
      </c>
      <c r="Q4" s="2">
        <v>10</v>
      </c>
      <c r="R4" s="1">
        <f t="shared" ref="R4:R12" si="2">J4*0.2+K4*0.7+Q4</f>
        <v>88.079157156417779</v>
      </c>
    </row>
    <row r="5" spans="1:18" ht="18.600000000000001" customHeight="1" x14ac:dyDescent="0.2">
      <c r="A5" s="2">
        <v>3</v>
      </c>
      <c r="B5" s="2">
        <v>2016015244</v>
      </c>
      <c r="C5" s="2" t="s">
        <v>4</v>
      </c>
      <c r="D5" s="5">
        <v>93.512039999999999</v>
      </c>
      <c r="E5" s="2">
        <v>1</v>
      </c>
      <c r="F5" s="5">
        <v>96.538055555555559</v>
      </c>
      <c r="G5" s="2">
        <v>2</v>
      </c>
      <c r="H5" s="10">
        <v>101.08599999999998</v>
      </c>
      <c r="I5" s="2">
        <v>2</v>
      </c>
      <c r="J5" s="1">
        <f t="shared" si="0"/>
        <v>97.045365185185176</v>
      </c>
      <c r="K5" s="1">
        <v>82.497887323943701</v>
      </c>
      <c r="L5" s="1">
        <f t="shared" si="1"/>
        <v>77.157594163797626</v>
      </c>
      <c r="M5" s="12">
        <v>3.33</v>
      </c>
      <c r="N5" s="2" t="s">
        <v>30</v>
      </c>
      <c r="O5" s="9" t="s">
        <v>22</v>
      </c>
      <c r="P5" s="2" t="s">
        <v>38</v>
      </c>
      <c r="Q5" s="2">
        <v>10</v>
      </c>
      <c r="R5" s="1">
        <f t="shared" si="2"/>
        <v>87.157594163797626</v>
      </c>
    </row>
    <row r="6" spans="1:18" ht="18.600000000000001" customHeight="1" x14ac:dyDescent="0.2">
      <c r="A6" s="2">
        <v>4</v>
      </c>
      <c r="B6" s="2">
        <v>2016015215</v>
      </c>
      <c r="C6" s="2" t="s">
        <v>9</v>
      </c>
      <c r="D6" s="5">
        <v>84.383899999999997</v>
      </c>
      <c r="E6" s="2">
        <v>16</v>
      </c>
      <c r="F6" s="5">
        <v>89.469666666666654</v>
      </c>
      <c r="G6" s="2">
        <v>11</v>
      </c>
      <c r="H6" s="5">
        <v>91.397544943820222</v>
      </c>
      <c r="I6" s="2">
        <v>6</v>
      </c>
      <c r="J6" s="1">
        <f t="shared" si="0"/>
        <v>88.417037203495624</v>
      </c>
      <c r="K6" s="1">
        <v>84.813651877133097</v>
      </c>
      <c r="L6" s="1">
        <f t="shared" si="1"/>
        <v>77.052963754692286</v>
      </c>
      <c r="M6" s="12">
        <v>3.55</v>
      </c>
      <c r="N6" s="2" t="s">
        <v>30</v>
      </c>
      <c r="O6" s="2" t="s">
        <v>3</v>
      </c>
      <c r="P6" s="2" t="s">
        <v>37</v>
      </c>
      <c r="Q6" s="2">
        <v>10</v>
      </c>
      <c r="R6" s="1">
        <f t="shared" si="2"/>
        <v>87.052963754692286</v>
      </c>
    </row>
    <row r="7" spans="1:18" ht="18.600000000000001" customHeight="1" x14ac:dyDescent="0.2">
      <c r="A7" s="2">
        <v>5</v>
      </c>
      <c r="B7" s="2">
        <v>2016015179</v>
      </c>
      <c r="C7" s="2" t="s">
        <v>11</v>
      </c>
      <c r="D7" s="5">
        <v>86.007000000000005</v>
      </c>
      <c r="E7" s="2">
        <v>10</v>
      </c>
      <c r="F7" s="5">
        <v>88.401499999999984</v>
      </c>
      <c r="G7" s="2">
        <v>14</v>
      </c>
      <c r="H7" s="5">
        <v>91.674999999999997</v>
      </c>
      <c r="I7" s="2">
        <v>4</v>
      </c>
      <c r="J7" s="1">
        <f t="shared" si="0"/>
        <v>88.694499999999991</v>
      </c>
      <c r="K7" s="1">
        <v>83.792491467576795</v>
      </c>
      <c r="L7" s="1">
        <f t="shared" si="1"/>
        <v>76.39364402730375</v>
      </c>
      <c r="M7" s="12">
        <v>3.38</v>
      </c>
      <c r="N7" s="2" t="s">
        <v>30</v>
      </c>
      <c r="O7" s="2" t="s">
        <v>3</v>
      </c>
      <c r="P7" s="2" t="s">
        <v>38</v>
      </c>
      <c r="Q7" s="2">
        <v>10</v>
      </c>
      <c r="R7" s="1">
        <f t="shared" si="2"/>
        <v>86.39364402730375</v>
      </c>
    </row>
    <row r="8" spans="1:18" ht="18.600000000000001" customHeight="1" x14ac:dyDescent="0.2">
      <c r="A8" s="2">
        <v>6</v>
      </c>
      <c r="B8" s="2">
        <v>2016015200</v>
      </c>
      <c r="C8" s="2" t="s">
        <v>7</v>
      </c>
      <c r="D8" s="5">
        <v>88.015929999999997</v>
      </c>
      <c r="E8" s="2">
        <v>3</v>
      </c>
      <c r="F8" s="5">
        <v>90.325999999999993</v>
      </c>
      <c r="G8" s="2">
        <v>7</v>
      </c>
      <c r="H8" s="5">
        <v>85.220983146067397</v>
      </c>
      <c r="I8" s="2">
        <v>23</v>
      </c>
      <c r="J8" s="1">
        <f t="shared" si="0"/>
        <v>87.854304382022463</v>
      </c>
      <c r="K8" s="1">
        <v>83.840273037542701</v>
      </c>
      <c r="L8" s="1">
        <f t="shared" si="1"/>
        <v>76.259052002684385</v>
      </c>
      <c r="M8" s="12">
        <v>3.39</v>
      </c>
      <c r="N8" s="2" t="s">
        <v>30</v>
      </c>
      <c r="O8" s="2" t="s">
        <v>3</v>
      </c>
      <c r="P8" s="2" t="s">
        <v>37</v>
      </c>
      <c r="Q8" s="2">
        <v>10</v>
      </c>
      <c r="R8" s="1">
        <f t="shared" si="2"/>
        <v>86.259052002684385</v>
      </c>
    </row>
    <row r="9" spans="1:18" ht="18.600000000000001" customHeight="1" x14ac:dyDescent="0.2">
      <c r="A9" s="2">
        <v>7</v>
      </c>
      <c r="B9" s="2">
        <v>2016015257</v>
      </c>
      <c r="C9" s="2" t="s">
        <v>12</v>
      </c>
      <c r="D9" s="5">
        <v>84.909859999999995</v>
      </c>
      <c r="E9" s="2">
        <v>14</v>
      </c>
      <c r="F9" s="5">
        <v>88.364666666666665</v>
      </c>
      <c r="G9" s="2">
        <v>15</v>
      </c>
      <c r="H9" s="10">
        <v>90.720505617977537</v>
      </c>
      <c r="I9" s="2">
        <v>8</v>
      </c>
      <c r="J9" s="1">
        <f t="shared" si="0"/>
        <v>87.998344094881404</v>
      </c>
      <c r="K9" s="1">
        <v>83.541296928327696</v>
      </c>
      <c r="L9" s="1">
        <f t="shared" si="1"/>
        <v>76.078576668805667</v>
      </c>
      <c r="M9" s="12">
        <v>3.37</v>
      </c>
      <c r="N9" s="2" t="s">
        <v>30</v>
      </c>
      <c r="O9" s="9" t="s">
        <v>22</v>
      </c>
      <c r="P9" s="2" t="s">
        <v>38</v>
      </c>
      <c r="Q9" s="2">
        <v>10</v>
      </c>
      <c r="R9" s="1">
        <f t="shared" si="2"/>
        <v>86.078576668805667</v>
      </c>
    </row>
    <row r="10" spans="1:18" ht="18.600000000000001" customHeight="1" x14ac:dyDescent="0.2">
      <c r="A10" s="2">
        <v>8</v>
      </c>
      <c r="B10" s="2">
        <v>2016015238</v>
      </c>
      <c r="C10" s="2" t="s">
        <v>5</v>
      </c>
      <c r="D10" s="5">
        <v>83.644229999999993</v>
      </c>
      <c r="E10" s="2">
        <v>21</v>
      </c>
      <c r="F10" s="5">
        <v>93.675723646723654</v>
      </c>
      <c r="G10" s="2">
        <v>3</v>
      </c>
      <c r="H10" s="10">
        <v>94.322359550561814</v>
      </c>
      <c r="I10" s="2">
        <v>3</v>
      </c>
      <c r="J10" s="1">
        <f t="shared" si="0"/>
        <v>90.547437732428492</v>
      </c>
      <c r="K10" s="1">
        <v>82.348805460750896</v>
      </c>
      <c r="L10" s="1">
        <f t="shared" si="1"/>
        <v>75.753651369011322</v>
      </c>
      <c r="M10" s="12">
        <v>3.32</v>
      </c>
      <c r="N10" s="2" t="s">
        <v>30</v>
      </c>
      <c r="O10" s="9" t="s">
        <v>22</v>
      </c>
      <c r="P10" s="2" t="s">
        <v>37</v>
      </c>
      <c r="Q10" s="2">
        <v>10</v>
      </c>
      <c r="R10" s="1">
        <f t="shared" si="2"/>
        <v>85.753651369011322</v>
      </c>
    </row>
    <row r="11" spans="1:18" ht="18.600000000000001" customHeight="1" x14ac:dyDescent="0.2">
      <c r="A11" s="2">
        <v>9</v>
      </c>
      <c r="B11" s="2">
        <v>2016015192</v>
      </c>
      <c r="C11" s="2" t="s">
        <v>8</v>
      </c>
      <c r="D11" s="5">
        <v>87.280600000000007</v>
      </c>
      <c r="E11" s="2">
        <v>6</v>
      </c>
      <c r="F11" s="5">
        <v>89.940333333333328</v>
      </c>
      <c r="G11" s="2">
        <v>9</v>
      </c>
      <c r="H11" s="5">
        <v>91.573356643356661</v>
      </c>
      <c r="I11" s="2">
        <v>5</v>
      </c>
      <c r="J11" s="1">
        <f t="shared" si="0"/>
        <v>89.598096658896665</v>
      </c>
      <c r="K11" s="1">
        <v>82.613651877133094</v>
      </c>
      <c r="L11" s="1">
        <f t="shared" si="1"/>
        <v>75.749175645772496</v>
      </c>
      <c r="M11" s="12">
        <v>3.33</v>
      </c>
      <c r="N11" s="2" t="s">
        <v>30</v>
      </c>
      <c r="O11" s="2" t="s">
        <v>3</v>
      </c>
      <c r="P11" s="2" t="s">
        <v>38</v>
      </c>
      <c r="Q11" s="2">
        <v>10</v>
      </c>
      <c r="R11" s="1">
        <f t="shared" si="2"/>
        <v>85.749175645772496</v>
      </c>
    </row>
    <row r="12" spans="1:18" ht="18.600000000000001" customHeight="1" x14ac:dyDescent="0.2">
      <c r="A12" s="2">
        <v>10</v>
      </c>
      <c r="B12" s="2">
        <v>2016015180</v>
      </c>
      <c r="C12" s="2" t="s">
        <v>10</v>
      </c>
      <c r="D12" s="5">
        <v>83.834469999999996</v>
      </c>
      <c r="E12" s="2">
        <v>20</v>
      </c>
      <c r="F12" s="5">
        <v>88.49766666666666</v>
      </c>
      <c r="G12" s="2">
        <v>13</v>
      </c>
      <c r="H12" s="5">
        <v>90.818076923076887</v>
      </c>
      <c r="I12" s="2">
        <v>7</v>
      </c>
      <c r="J12" s="1">
        <f t="shared" si="0"/>
        <v>87.716737863247843</v>
      </c>
      <c r="K12" s="1">
        <v>82.275767918088704</v>
      </c>
      <c r="L12" s="1">
        <f t="shared" si="1"/>
        <v>75.136385115311654</v>
      </c>
      <c r="M12" s="12">
        <v>3.27</v>
      </c>
      <c r="N12" s="2" t="s">
        <v>30</v>
      </c>
      <c r="O12" s="2" t="s">
        <v>3</v>
      </c>
      <c r="P12" s="2" t="s">
        <v>38</v>
      </c>
      <c r="Q12" s="2">
        <v>10</v>
      </c>
      <c r="R12" s="1">
        <f t="shared" si="2"/>
        <v>85.136385115311654</v>
      </c>
    </row>
    <row r="13" spans="1:18" x14ac:dyDescent="0.2">
      <c r="A13" s="6"/>
      <c r="B13" s="6"/>
      <c r="C13" s="6"/>
      <c r="D13" s="7"/>
      <c r="E13" s="6"/>
      <c r="F13" s="7"/>
      <c r="G13" s="6"/>
      <c r="H13" s="7"/>
      <c r="I13" s="6"/>
      <c r="J13" s="8"/>
      <c r="K13" s="8"/>
      <c r="L13" s="8"/>
      <c r="M13" s="15"/>
      <c r="N13" s="6"/>
      <c r="O13" s="6"/>
      <c r="P13" s="6"/>
      <c r="Q13" s="6"/>
    </row>
    <row r="14" spans="1:18" x14ac:dyDescent="0.2">
      <c r="A14" s="6"/>
      <c r="B14" s="6"/>
      <c r="C14" s="6"/>
      <c r="D14" s="7"/>
      <c r="E14" s="6"/>
      <c r="F14" s="7"/>
      <c r="G14" s="6"/>
      <c r="H14" s="7"/>
      <c r="I14" s="6"/>
      <c r="J14" s="8"/>
      <c r="K14" s="8"/>
      <c r="L14" s="8"/>
      <c r="M14" s="15"/>
      <c r="N14" s="6"/>
      <c r="O14" s="6"/>
      <c r="P14" s="6"/>
      <c r="Q14" s="6"/>
    </row>
    <row r="16" spans="1:18" ht="48.75" customHeight="1" x14ac:dyDescent="0.2">
      <c r="A16" s="19" t="s">
        <v>78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1"/>
    </row>
    <row r="17" spans="1:18" s="16" customFormat="1" ht="39.950000000000003" customHeight="1" x14ac:dyDescent="0.2">
      <c r="A17" s="11" t="s">
        <v>86</v>
      </c>
      <c r="B17" s="11" t="s">
        <v>0</v>
      </c>
      <c r="C17" s="11" t="s">
        <v>1</v>
      </c>
      <c r="D17" s="11" t="s">
        <v>42</v>
      </c>
      <c r="E17" s="11" t="s">
        <v>43</v>
      </c>
      <c r="F17" s="11" t="s">
        <v>24</v>
      </c>
      <c r="G17" s="11" t="s">
        <v>44</v>
      </c>
      <c r="H17" s="11" t="s">
        <v>25</v>
      </c>
      <c r="I17" s="11" t="s">
        <v>45</v>
      </c>
      <c r="J17" s="11" t="s">
        <v>46</v>
      </c>
      <c r="K17" s="11" t="s">
        <v>47</v>
      </c>
      <c r="L17" s="11" t="s">
        <v>48</v>
      </c>
      <c r="M17" s="11" t="s">
        <v>49</v>
      </c>
      <c r="N17" s="11" t="s">
        <v>50</v>
      </c>
      <c r="O17" s="11" t="s">
        <v>51</v>
      </c>
      <c r="P17" s="11" t="s">
        <v>52</v>
      </c>
      <c r="Q17" s="11" t="s">
        <v>83</v>
      </c>
      <c r="R17" s="11" t="s">
        <v>80</v>
      </c>
    </row>
    <row r="18" spans="1:18" ht="18.600000000000001" customHeight="1" x14ac:dyDescent="0.2">
      <c r="A18" s="2">
        <v>1</v>
      </c>
      <c r="B18" s="2" t="s">
        <v>53</v>
      </c>
      <c r="C18" s="2" t="s">
        <v>54</v>
      </c>
      <c r="D18" s="1">
        <v>90.027000000000001</v>
      </c>
      <c r="E18" s="2">
        <v>5</v>
      </c>
      <c r="F18" s="2">
        <v>95.638878901373261</v>
      </c>
      <c r="G18" s="2">
        <v>3</v>
      </c>
      <c r="H18" s="2">
        <v>111.237839506173</v>
      </c>
      <c r="I18" s="2">
        <v>1</v>
      </c>
      <c r="J18" s="1">
        <f t="shared" ref="J18:J28" si="3">AVERAGE(D18,F18,H18)</f>
        <v>98.967906135848764</v>
      </c>
      <c r="K18" s="2">
        <v>91.457553956834502</v>
      </c>
      <c r="L18" s="1">
        <f t="shared" ref="L18:L28" si="4">J18*0.2+K18*0.7</f>
        <v>83.8138689969539</v>
      </c>
      <c r="M18" s="2">
        <v>4.13</v>
      </c>
      <c r="N18" s="2" t="s">
        <v>30</v>
      </c>
      <c r="O18" s="2" t="s">
        <v>55</v>
      </c>
      <c r="P18" s="2" t="s">
        <v>38</v>
      </c>
      <c r="Q18" s="2">
        <v>10</v>
      </c>
      <c r="R18" s="1">
        <f>J18*0.2+K18*0.7+Q18</f>
        <v>93.8138689969539</v>
      </c>
    </row>
    <row r="19" spans="1:18" ht="18.600000000000001" customHeight="1" x14ac:dyDescent="0.2">
      <c r="A19" s="2">
        <v>2</v>
      </c>
      <c r="B19" s="2" t="s">
        <v>56</v>
      </c>
      <c r="C19" s="2" t="s">
        <v>57</v>
      </c>
      <c r="D19" s="1">
        <v>91.259999999999991</v>
      </c>
      <c r="E19" s="2">
        <v>4</v>
      </c>
      <c r="F19" s="2">
        <v>97.513123595505647</v>
      </c>
      <c r="G19" s="2">
        <v>2</v>
      </c>
      <c r="H19" s="2">
        <v>100.40113580246911</v>
      </c>
      <c r="I19" s="2">
        <v>2</v>
      </c>
      <c r="J19" s="1">
        <f t="shared" si="3"/>
        <v>96.391419799324922</v>
      </c>
      <c r="K19" s="2">
        <v>89.619424460431702</v>
      </c>
      <c r="L19" s="1">
        <f t="shared" si="4"/>
        <v>82.011881082167179</v>
      </c>
      <c r="M19" s="2">
        <v>3.93</v>
      </c>
      <c r="N19" s="2" t="s">
        <v>30</v>
      </c>
      <c r="O19" s="2" t="s">
        <v>55</v>
      </c>
      <c r="P19" s="2" t="s">
        <v>38</v>
      </c>
      <c r="Q19" s="2">
        <v>10</v>
      </c>
      <c r="R19" s="1">
        <f t="shared" ref="R19:R28" si="5">J19*0.2+K19*0.7+Q19</f>
        <v>92.011881082167179</v>
      </c>
    </row>
    <row r="20" spans="1:18" ht="18.600000000000001" customHeight="1" x14ac:dyDescent="0.2">
      <c r="A20" s="2">
        <v>3</v>
      </c>
      <c r="B20" s="2" t="s">
        <v>58</v>
      </c>
      <c r="C20" s="2" t="s">
        <v>59</v>
      </c>
      <c r="D20" s="1">
        <v>93.238</v>
      </c>
      <c r="E20" s="2">
        <v>1</v>
      </c>
      <c r="F20" s="2">
        <v>91.563444444444457</v>
      </c>
      <c r="G20" s="2">
        <v>5</v>
      </c>
      <c r="H20" s="2">
        <v>88.544561403508766</v>
      </c>
      <c r="I20" s="2">
        <v>14</v>
      </c>
      <c r="J20" s="1">
        <f t="shared" si="3"/>
        <v>91.115335282651074</v>
      </c>
      <c r="K20" s="2">
        <v>88.775330396475795</v>
      </c>
      <c r="L20" s="1">
        <f t="shared" si="4"/>
        <v>80.365798334063271</v>
      </c>
      <c r="M20" s="2">
        <v>3.79</v>
      </c>
      <c r="N20" s="2" t="s">
        <v>30</v>
      </c>
      <c r="O20" s="2" t="s">
        <v>55</v>
      </c>
      <c r="P20" s="2" t="s">
        <v>37</v>
      </c>
      <c r="Q20" s="2">
        <v>10</v>
      </c>
      <c r="R20" s="1">
        <f t="shared" si="5"/>
        <v>90.365798334063271</v>
      </c>
    </row>
    <row r="21" spans="1:18" ht="18.600000000000001" customHeight="1" x14ac:dyDescent="0.2">
      <c r="A21" s="2">
        <v>4</v>
      </c>
      <c r="B21" s="2" t="s">
        <v>60</v>
      </c>
      <c r="C21" s="2" t="s">
        <v>61</v>
      </c>
      <c r="D21" s="1">
        <v>92.587999999999994</v>
      </c>
      <c r="E21" s="2">
        <v>3</v>
      </c>
      <c r="F21" s="2">
        <v>104.50570377936681</v>
      </c>
      <c r="G21" s="2">
        <v>1</v>
      </c>
      <c r="H21" s="2">
        <v>85.223684210526329</v>
      </c>
      <c r="I21" s="2">
        <v>34</v>
      </c>
      <c r="J21" s="1">
        <f t="shared" si="3"/>
        <v>94.105795996631059</v>
      </c>
      <c r="K21" s="2">
        <v>85.360173160173105</v>
      </c>
      <c r="L21" s="1">
        <f t="shared" si="4"/>
        <v>78.573280411447385</v>
      </c>
      <c r="M21" s="2">
        <v>3.57</v>
      </c>
      <c r="N21" s="2" t="s">
        <v>30</v>
      </c>
      <c r="O21" s="2" t="s">
        <v>55</v>
      </c>
      <c r="P21" s="2" t="s">
        <v>38</v>
      </c>
      <c r="Q21" s="2">
        <v>10</v>
      </c>
      <c r="R21" s="1">
        <f t="shared" si="5"/>
        <v>88.573280411447385</v>
      </c>
    </row>
    <row r="22" spans="1:18" ht="18.600000000000001" customHeight="1" x14ac:dyDescent="0.2">
      <c r="A22" s="2">
        <v>5</v>
      </c>
      <c r="B22" s="2" t="s">
        <v>62</v>
      </c>
      <c r="C22" s="2" t="s">
        <v>63</v>
      </c>
      <c r="D22" s="1">
        <v>86.339000000000013</v>
      </c>
      <c r="E22" s="2">
        <v>10</v>
      </c>
      <c r="F22" s="2">
        <v>87.533555555555537</v>
      </c>
      <c r="G22" s="2">
        <v>14</v>
      </c>
      <c r="H22" s="2">
        <v>93.066636363636349</v>
      </c>
      <c r="I22" s="2">
        <v>4</v>
      </c>
      <c r="J22" s="1">
        <f t="shared" si="3"/>
        <v>88.979730639730633</v>
      </c>
      <c r="K22" s="2">
        <v>83.794909090909101</v>
      </c>
      <c r="L22" s="1">
        <f t="shared" si="4"/>
        <v>76.452382491582497</v>
      </c>
      <c r="M22" s="2">
        <v>3.36</v>
      </c>
      <c r="N22" s="2" t="s">
        <v>30</v>
      </c>
      <c r="O22" s="2" t="s">
        <v>55</v>
      </c>
      <c r="P22" s="2" t="s">
        <v>38</v>
      </c>
      <c r="Q22" s="2">
        <v>10</v>
      </c>
      <c r="R22" s="1">
        <f t="shared" si="5"/>
        <v>86.452382491582497</v>
      </c>
    </row>
    <row r="23" spans="1:18" ht="18.600000000000001" customHeight="1" x14ac:dyDescent="0.2">
      <c r="A23" s="2">
        <v>6</v>
      </c>
      <c r="B23" s="2" t="s">
        <v>64</v>
      </c>
      <c r="C23" s="2" t="s">
        <v>65</v>
      </c>
      <c r="D23" s="1">
        <v>89.36</v>
      </c>
      <c r="E23" s="2">
        <v>6</v>
      </c>
      <c r="F23" s="2">
        <v>88.017294117647083</v>
      </c>
      <c r="G23" s="2">
        <v>10</v>
      </c>
      <c r="H23" s="2">
        <v>92.908500000000004</v>
      </c>
      <c r="I23" s="2">
        <v>5</v>
      </c>
      <c r="J23" s="1">
        <f t="shared" si="3"/>
        <v>90.095264705882357</v>
      </c>
      <c r="K23" s="2">
        <v>82.751272727272706</v>
      </c>
      <c r="L23" s="1">
        <f t="shared" si="4"/>
        <v>75.944943850267364</v>
      </c>
      <c r="M23" s="2">
        <v>3.32</v>
      </c>
      <c r="N23" s="2" t="s">
        <v>30</v>
      </c>
      <c r="O23" s="2" t="s">
        <v>55</v>
      </c>
      <c r="P23" s="2" t="s">
        <v>38</v>
      </c>
      <c r="Q23" s="2">
        <v>10</v>
      </c>
      <c r="R23" s="1">
        <f t="shared" si="5"/>
        <v>85.944943850267364</v>
      </c>
    </row>
    <row r="24" spans="1:18" ht="18.600000000000001" customHeight="1" x14ac:dyDescent="0.2">
      <c r="A24" s="2">
        <v>7</v>
      </c>
      <c r="B24" s="2" t="s">
        <v>66</v>
      </c>
      <c r="C24" s="2" t="s">
        <v>67</v>
      </c>
      <c r="D24" s="1">
        <v>92.988</v>
      </c>
      <c r="E24" s="2">
        <v>2</v>
      </c>
      <c r="F24" s="2">
        <v>88.743281731169304</v>
      </c>
      <c r="G24" s="2">
        <v>6</v>
      </c>
      <c r="H24" s="2">
        <v>87.458693957115003</v>
      </c>
      <c r="I24" s="2">
        <v>18</v>
      </c>
      <c r="J24" s="1">
        <f t="shared" si="3"/>
        <v>89.729991896094774</v>
      </c>
      <c r="K24" s="2">
        <v>82.016450216450195</v>
      </c>
      <c r="L24" s="1">
        <f t="shared" si="4"/>
        <v>75.357513530734082</v>
      </c>
      <c r="M24" s="2">
        <v>3.24</v>
      </c>
      <c r="N24" s="2" t="s">
        <v>30</v>
      </c>
      <c r="O24" s="2" t="s">
        <v>55</v>
      </c>
      <c r="P24" s="2" t="s">
        <v>37</v>
      </c>
      <c r="Q24" s="2">
        <v>10</v>
      </c>
      <c r="R24" s="1">
        <f t="shared" si="5"/>
        <v>85.357513530734082</v>
      </c>
    </row>
    <row r="25" spans="1:18" ht="18.600000000000001" customHeight="1" x14ac:dyDescent="0.2">
      <c r="A25" s="2">
        <v>8</v>
      </c>
      <c r="B25" s="2" t="s">
        <v>68</v>
      </c>
      <c r="C25" s="2" t="s">
        <v>69</v>
      </c>
      <c r="D25" s="1">
        <v>85.12299999999999</v>
      </c>
      <c r="E25" s="2">
        <v>16</v>
      </c>
      <c r="F25" s="2">
        <v>88.530436121514725</v>
      </c>
      <c r="G25" s="2">
        <v>7</v>
      </c>
      <c r="H25" s="2">
        <v>92.465734646038442</v>
      </c>
      <c r="I25" s="2">
        <v>6</v>
      </c>
      <c r="J25" s="1">
        <f t="shared" si="3"/>
        <v>88.706390255851048</v>
      </c>
      <c r="K25" s="2">
        <v>82.2268115942029</v>
      </c>
      <c r="L25" s="1">
        <f t="shared" si="4"/>
        <v>75.300046167112228</v>
      </c>
      <c r="M25" s="2">
        <v>3.25</v>
      </c>
      <c r="N25" s="2" t="s">
        <v>30</v>
      </c>
      <c r="O25" s="2" t="s">
        <v>55</v>
      </c>
      <c r="P25" s="2" t="s">
        <v>38</v>
      </c>
      <c r="Q25" s="2">
        <v>10</v>
      </c>
      <c r="R25" s="1">
        <f t="shared" si="5"/>
        <v>85.300046167112228</v>
      </c>
    </row>
    <row r="26" spans="1:18" ht="18.600000000000001" customHeight="1" x14ac:dyDescent="0.2">
      <c r="A26" s="2">
        <v>9</v>
      </c>
      <c r="B26" s="2" t="s">
        <v>70</v>
      </c>
      <c r="C26" s="2" t="s">
        <v>71</v>
      </c>
      <c r="D26" s="1">
        <v>89.177999999999997</v>
      </c>
      <c r="E26" s="2">
        <v>7</v>
      </c>
      <c r="F26" s="2">
        <v>85.996504596527018</v>
      </c>
      <c r="G26" s="2">
        <v>15</v>
      </c>
      <c r="H26" s="2">
        <v>85.506160337552743</v>
      </c>
      <c r="I26" s="2">
        <v>33</v>
      </c>
      <c r="J26" s="1">
        <f t="shared" si="3"/>
        <v>86.893554978026586</v>
      </c>
      <c r="K26" s="2">
        <v>82.399275362318804</v>
      </c>
      <c r="L26" s="1">
        <f t="shared" si="4"/>
        <v>75.058203749228483</v>
      </c>
      <c r="M26" s="2">
        <v>3.26</v>
      </c>
      <c r="N26" s="2" t="s">
        <v>30</v>
      </c>
      <c r="O26" s="2" t="s">
        <v>55</v>
      </c>
      <c r="P26" s="2" t="s">
        <v>38</v>
      </c>
      <c r="Q26" s="2">
        <v>10</v>
      </c>
      <c r="R26" s="1">
        <f t="shared" si="5"/>
        <v>85.058203749228483</v>
      </c>
    </row>
    <row r="27" spans="1:18" ht="18.600000000000001" customHeight="1" x14ac:dyDescent="0.2">
      <c r="A27" s="2">
        <v>10</v>
      </c>
      <c r="B27" s="2" t="s">
        <v>72</v>
      </c>
      <c r="C27" s="2" t="s">
        <v>73</v>
      </c>
      <c r="D27" s="1">
        <v>87.281059999999997</v>
      </c>
      <c r="E27" s="2">
        <v>5</v>
      </c>
      <c r="F27" s="2">
        <v>88.330666666666687</v>
      </c>
      <c r="G27" s="2">
        <v>9</v>
      </c>
      <c r="H27" s="2">
        <v>87.380631578947359</v>
      </c>
      <c r="I27" s="2">
        <v>19</v>
      </c>
      <c r="J27" s="1">
        <f t="shared" si="3"/>
        <v>87.664119415204695</v>
      </c>
      <c r="K27" s="2">
        <v>82.101265822784796</v>
      </c>
      <c r="L27" s="1">
        <f t="shared" si="4"/>
        <v>75.003709958990299</v>
      </c>
      <c r="M27" s="2">
        <v>3.2</v>
      </c>
      <c r="N27" s="2" t="s">
        <v>30</v>
      </c>
      <c r="O27" s="2" t="s">
        <v>55</v>
      </c>
      <c r="P27" s="2" t="s">
        <v>37</v>
      </c>
      <c r="Q27" s="2">
        <v>10</v>
      </c>
      <c r="R27" s="1">
        <f t="shared" si="5"/>
        <v>85.003709958990299</v>
      </c>
    </row>
    <row r="28" spans="1:18" ht="18.600000000000001" customHeight="1" x14ac:dyDescent="0.2">
      <c r="A28" s="2">
        <v>11</v>
      </c>
      <c r="B28" s="2" t="s">
        <v>74</v>
      </c>
      <c r="C28" s="2" t="s">
        <v>75</v>
      </c>
      <c r="D28" s="1">
        <v>85.39</v>
      </c>
      <c r="E28" s="2">
        <v>14</v>
      </c>
      <c r="F28" s="2">
        <v>87.626776302349441</v>
      </c>
      <c r="G28" s="2">
        <v>12</v>
      </c>
      <c r="H28" s="2">
        <v>86.079799999999992</v>
      </c>
      <c r="I28" s="2">
        <v>29</v>
      </c>
      <c r="J28" s="1">
        <f t="shared" si="3"/>
        <v>86.365525434116478</v>
      </c>
      <c r="K28" s="2">
        <v>81.345374449339204</v>
      </c>
      <c r="L28" s="1">
        <f t="shared" si="4"/>
        <v>74.214867201360732</v>
      </c>
      <c r="M28" s="2">
        <v>3.15</v>
      </c>
      <c r="N28" s="2" t="s">
        <v>30</v>
      </c>
      <c r="O28" s="2" t="s">
        <v>55</v>
      </c>
      <c r="P28" s="2" t="s">
        <v>37</v>
      </c>
      <c r="Q28" s="2">
        <v>10</v>
      </c>
      <c r="R28" s="1">
        <f t="shared" si="5"/>
        <v>84.214867201360732</v>
      </c>
    </row>
    <row r="29" spans="1:18" ht="14.25" customHeight="1" x14ac:dyDescent="0.2">
      <c r="A29" s="6"/>
      <c r="B29" s="6"/>
      <c r="C29" s="6"/>
      <c r="D29" s="8"/>
      <c r="E29" s="6"/>
      <c r="F29" s="6"/>
      <c r="G29" s="6"/>
      <c r="H29" s="6"/>
      <c r="I29" s="6"/>
      <c r="J29" s="8"/>
      <c r="K29" s="6"/>
      <c r="L29" s="8"/>
      <c r="M29" s="6"/>
      <c r="N29" s="6"/>
      <c r="O29" s="6"/>
      <c r="P29" s="6"/>
      <c r="Q29" s="6"/>
    </row>
    <row r="30" spans="1:18" ht="14.25" customHeight="1" x14ac:dyDescent="0.2">
      <c r="A30" s="6"/>
      <c r="B30" s="6"/>
      <c r="C30" s="6"/>
      <c r="D30" s="8"/>
      <c r="E30" s="6"/>
      <c r="F30" s="6"/>
      <c r="G30" s="6"/>
      <c r="H30" s="6"/>
      <c r="I30" s="6"/>
      <c r="J30" s="8"/>
      <c r="K30" s="6"/>
      <c r="L30" s="8"/>
      <c r="M30" s="6"/>
      <c r="N30" s="6"/>
      <c r="O30" s="6"/>
      <c r="P30" s="6"/>
      <c r="Q30" s="6"/>
    </row>
    <row r="31" spans="1:18" ht="14.25" customHeight="1" x14ac:dyDescent="0.2"/>
    <row r="32" spans="1:18" ht="48.75" customHeight="1" x14ac:dyDescent="0.2">
      <c r="A32" s="19" t="s">
        <v>77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1"/>
    </row>
    <row r="33" spans="1:18" ht="39.950000000000003" customHeight="1" x14ac:dyDescent="0.2">
      <c r="A33" s="11" t="s">
        <v>87</v>
      </c>
      <c r="B33" s="11" t="s">
        <v>0</v>
      </c>
      <c r="C33" s="17" t="s">
        <v>1</v>
      </c>
      <c r="D33" s="17" t="s">
        <v>23</v>
      </c>
      <c r="E33" s="11" t="s">
        <v>26</v>
      </c>
      <c r="F33" s="17" t="s">
        <v>24</v>
      </c>
      <c r="G33" s="11" t="s">
        <v>27</v>
      </c>
      <c r="H33" s="17" t="s">
        <v>25</v>
      </c>
      <c r="I33" s="11" t="s">
        <v>28</v>
      </c>
      <c r="J33" s="17" t="s">
        <v>29</v>
      </c>
      <c r="K33" s="11" t="s">
        <v>31</v>
      </c>
      <c r="L33" s="11" t="s">
        <v>33</v>
      </c>
      <c r="M33" s="18" t="s">
        <v>32</v>
      </c>
      <c r="N33" s="11" t="s">
        <v>35</v>
      </c>
      <c r="O33" s="11" t="s">
        <v>34</v>
      </c>
      <c r="P33" s="11" t="s">
        <v>36</v>
      </c>
      <c r="Q33" s="11" t="s">
        <v>84</v>
      </c>
      <c r="R33" s="11" t="s">
        <v>81</v>
      </c>
    </row>
    <row r="34" spans="1:18" ht="21" customHeight="1" x14ac:dyDescent="0.2">
      <c r="A34" s="2">
        <v>1</v>
      </c>
      <c r="B34" s="2">
        <v>2016015383</v>
      </c>
      <c r="C34" s="5" t="s">
        <v>13</v>
      </c>
      <c r="D34" s="5">
        <v>85.414500000000004</v>
      </c>
      <c r="E34" s="2">
        <v>11</v>
      </c>
      <c r="F34" s="5">
        <v>95.259515151515174</v>
      </c>
      <c r="G34" s="2">
        <v>1</v>
      </c>
      <c r="H34" s="5">
        <v>94.952352285395762</v>
      </c>
      <c r="I34" s="2">
        <v>4</v>
      </c>
      <c r="J34" s="5">
        <f t="shared" ref="J34:J42" si="6">(H34+F34+D34)/3</f>
        <v>91.875455812303656</v>
      </c>
      <c r="K34" s="5">
        <v>86.323021582733816</v>
      </c>
      <c r="L34" s="5">
        <f t="shared" ref="L34:L42" si="7">K34*0.7+J34*0.2</f>
        <v>78.801206270374394</v>
      </c>
      <c r="M34" s="12">
        <v>3.62</v>
      </c>
      <c r="N34" s="2" t="s">
        <v>30</v>
      </c>
      <c r="O34" s="2" t="s">
        <v>3</v>
      </c>
      <c r="P34" s="2" t="s">
        <v>38</v>
      </c>
      <c r="Q34" s="2">
        <v>10</v>
      </c>
      <c r="R34" s="5">
        <f>J34*0.2+K34*0.7+Q34</f>
        <v>88.801206270374394</v>
      </c>
    </row>
    <row r="35" spans="1:18" ht="21" customHeight="1" x14ac:dyDescent="0.2">
      <c r="A35" s="2">
        <v>2</v>
      </c>
      <c r="B35" s="2">
        <v>2016015364</v>
      </c>
      <c r="C35" s="5" t="s">
        <v>14</v>
      </c>
      <c r="D35" s="5">
        <v>89.909750000000003</v>
      </c>
      <c r="E35" s="2">
        <v>2</v>
      </c>
      <c r="F35" s="5">
        <v>93.618212121212096</v>
      </c>
      <c r="G35" s="2">
        <v>2</v>
      </c>
      <c r="H35" s="5">
        <v>97.563520441272289</v>
      </c>
      <c r="I35" s="2">
        <v>2</v>
      </c>
      <c r="J35" s="5">
        <f t="shared" si="6"/>
        <v>93.697160854161481</v>
      </c>
      <c r="K35" s="5">
        <v>84.901123595505624</v>
      </c>
      <c r="L35" s="5">
        <f t="shared" si="7"/>
        <v>78.17021868768623</v>
      </c>
      <c r="M35" s="12">
        <v>3.57</v>
      </c>
      <c r="N35" s="2" t="s">
        <v>30</v>
      </c>
      <c r="O35" s="2" t="s">
        <v>3</v>
      </c>
      <c r="P35" s="2" t="s">
        <v>38</v>
      </c>
      <c r="Q35" s="2">
        <v>10</v>
      </c>
      <c r="R35" s="5">
        <f t="shared" ref="R35:R42" si="8">J35*0.2+K35*0.7+Q35</f>
        <v>88.17021868768623</v>
      </c>
    </row>
    <row r="36" spans="1:18" ht="21" customHeight="1" x14ac:dyDescent="0.2">
      <c r="A36" s="2">
        <v>3</v>
      </c>
      <c r="B36" s="2">
        <v>2016015389</v>
      </c>
      <c r="C36" s="5" t="s">
        <v>19</v>
      </c>
      <c r="D36" s="5">
        <v>88.376390000000001</v>
      </c>
      <c r="E36" s="2">
        <v>4</v>
      </c>
      <c r="F36" s="5">
        <v>88.89054545454546</v>
      </c>
      <c r="G36" s="2">
        <v>8</v>
      </c>
      <c r="H36" s="5">
        <v>92.115384615384613</v>
      </c>
      <c r="I36" s="2">
        <v>7</v>
      </c>
      <c r="J36" s="5">
        <f t="shared" si="6"/>
        <v>89.794106689976687</v>
      </c>
      <c r="K36" s="5">
        <v>85.276258992805751</v>
      </c>
      <c r="L36" s="5">
        <f t="shared" si="7"/>
        <v>77.652202632959359</v>
      </c>
      <c r="M36" s="12">
        <v>3.55</v>
      </c>
      <c r="N36" s="2" t="s">
        <v>30</v>
      </c>
      <c r="O36" s="2" t="s">
        <v>3</v>
      </c>
      <c r="P36" s="2" t="s">
        <v>38</v>
      </c>
      <c r="Q36" s="2">
        <v>10</v>
      </c>
      <c r="R36" s="5">
        <f t="shared" si="8"/>
        <v>87.652202632959359</v>
      </c>
    </row>
    <row r="37" spans="1:18" ht="21" customHeight="1" x14ac:dyDescent="0.2">
      <c r="A37" s="2">
        <v>4</v>
      </c>
      <c r="B37" s="2">
        <v>2016015413</v>
      </c>
      <c r="C37" s="5" t="s">
        <v>18</v>
      </c>
      <c r="D37" s="5">
        <v>88.825869999999995</v>
      </c>
      <c r="E37" s="2">
        <v>3</v>
      </c>
      <c r="F37" s="5">
        <v>88.958321507760544</v>
      </c>
      <c r="G37" s="2">
        <v>7</v>
      </c>
      <c r="H37" s="5">
        <v>92.654916358151652</v>
      </c>
      <c r="I37" s="2">
        <v>6</v>
      </c>
      <c r="J37" s="5">
        <f t="shared" si="6"/>
        <v>90.146369288637402</v>
      </c>
      <c r="K37" s="5">
        <v>85.004316546762595</v>
      </c>
      <c r="L37" s="5">
        <f t="shared" si="7"/>
        <v>77.532295440461297</v>
      </c>
      <c r="M37" s="12">
        <v>3.55</v>
      </c>
      <c r="N37" s="2" t="s">
        <v>30</v>
      </c>
      <c r="O37" s="2" t="s">
        <v>3</v>
      </c>
      <c r="P37" s="2" t="s">
        <v>37</v>
      </c>
      <c r="Q37" s="2">
        <v>10</v>
      </c>
      <c r="R37" s="5">
        <f t="shared" si="8"/>
        <v>87.532295440461297</v>
      </c>
    </row>
    <row r="38" spans="1:18" ht="21" customHeight="1" x14ac:dyDescent="0.2">
      <c r="A38" s="2">
        <v>5</v>
      </c>
      <c r="B38" s="2">
        <v>2016015366</v>
      </c>
      <c r="C38" s="5" t="s">
        <v>15</v>
      </c>
      <c r="D38" s="5">
        <v>88.121669999999995</v>
      </c>
      <c r="E38" s="2">
        <v>6</v>
      </c>
      <c r="F38" s="5">
        <v>90.274878787878777</v>
      </c>
      <c r="G38" s="2">
        <v>4</v>
      </c>
      <c r="H38" s="5">
        <v>98.546677814938647</v>
      </c>
      <c r="I38" s="2">
        <v>1</v>
      </c>
      <c r="J38" s="5">
        <f t="shared" si="6"/>
        <v>92.314408867605792</v>
      </c>
      <c r="K38" s="5">
        <v>84.329496402877709</v>
      </c>
      <c r="L38" s="5">
        <f t="shared" si="7"/>
        <v>77.493529255535549</v>
      </c>
      <c r="M38" s="12">
        <v>3.48</v>
      </c>
      <c r="N38" s="2" t="s">
        <v>30</v>
      </c>
      <c r="O38" s="2" t="s">
        <v>3</v>
      </c>
      <c r="P38" s="2" t="s">
        <v>38</v>
      </c>
      <c r="Q38" s="2">
        <v>10</v>
      </c>
      <c r="R38" s="5">
        <f t="shared" si="8"/>
        <v>87.493529255535549</v>
      </c>
    </row>
    <row r="39" spans="1:18" ht="21" customHeight="1" x14ac:dyDescent="0.2">
      <c r="A39" s="2">
        <v>6</v>
      </c>
      <c r="B39" s="2">
        <v>2016015360</v>
      </c>
      <c r="C39" s="5" t="s">
        <v>16</v>
      </c>
      <c r="D39" s="5">
        <v>88.356219999999993</v>
      </c>
      <c r="E39" s="2">
        <v>5</v>
      </c>
      <c r="F39" s="5">
        <v>90.223909090909103</v>
      </c>
      <c r="G39" s="2">
        <v>5</v>
      </c>
      <c r="H39" s="5">
        <v>92.865844481605379</v>
      </c>
      <c r="I39" s="2">
        <v>5</v>
      </c>
      <c r="J39" s="5">
        <f t="shared" si="6"/>
        <v>90.481991190838173</v>
      </c>
      <c r="K39" s="5">
        <v>84.536690647482033</v>
      </c>
      <c r="L39" s="5">
        <f t="shared" si="7"/>
        <v>77.272081691405049</v>
      </c>
      <c r="M39" s="12">
        <v>3.5</v>
      </c>
      <c r="N39" s="2" t="s">
        <v>30</v>
      </c>
      <c r="O39" s="2" t="s">
        <v>3</v>
      </c>
      <c r="P39" s="2" t="s">
        <v>38</v>
      </c>
      <c r="Q39" s="2">
        <v>10</v>
      </c>
      <c r="R39" s="5">
        <f t="shared" si="8"/>
        <v>87.272081691405049</v>
      </c>
    </row>
    <row r="40" spans="1:18" ht="21" customHeight="1" x14ac:dyDescent="0.2">
      <c r="A40" s="2">
        <v>7</v>
      </c>
      <c r="B40" s="2">
        <v>2016015378</v>
      </c>
      <c r="C40" s="5" t="s">
        <v>17</v>
      </c>
      <c r="D40" s="5">
        <v>86.331400000000002</v>
      </c>
      <c r="E40" s="2">
        <v>7</v>
      </c>
      <c r="F40" s="5">
        <v>90.122454545454517</v>
      </c>
      <c r="G40" s="2">
        <v>6</v>
      </c>
      <c r="H40" s="5">
        <v>90.657959866220665</v>
      </c>
      <c r="I40" s="2">
        <v>10</v>
      </c>
      <c r="J40" s="5">
        <f t="shared" si="6"/>
        <v>89.03727147055838</v>
      </c>
      <c r="K40" s="5">
        <v>82.732374100719426</v>
      </c>
      <c r="L40" s="5">
        <f t="shared" si="7"/>
        <v>75.720116164615263</v>
      </c>
      <c r="M40" s="12">
        <v>3.37</v>
      </c>
      <c r="N40" s="2" t="s">
        <v>30</v>
      </c>
      <c r="O40" s="2" t="s">
        <v>3</v>
      </c>
      <c r="P40" s="2" t="s">
        <v>38</v>
      </c>
      <c r="Q40" s="2">
        <v>10</v>
      </c>
      <c r="R40" s="5">
        <f t="shared" si="8"/>
        <v>85.720116164615263</v>
      </c>
    </row>
    <row r="41" spans="1:18" ht="21" customHeight="1" x14ac:dyDescent="0.2">
      <c r="A41" s="2">
        <v>8</v>
      </c>
      <c r="B41" s="2">
        <v>2016015376</v>
      </c>
      <c r="C41" s="5" t="s">
        <v>21</v>
      </c>
      <c r="D41" s="5">
        <v>82.478999999999999</v>
      </c>
      <c r="E41" s="2">
        <v>29</v>
      </c>
      <c r="F41" s="5">
        <v>85.834727272727264</v>
      </c>
      <c r="G41" s="2">
        <v>12</v>
      </c>
      <c r="H41" s="5">
        <v>91.432780379041176</v>
      </c>
      <c r="I41" s="2">
        <v>9</v>
      </c>
      <c r="J41" s="5">
        <f t="shared" si="6"/>
        <v>86.582169217256137</v>
      </c>
      <c r="K41" s="5">
        <v>81.765467625899262</v>
      </c>
      <c r="L41" s="5">
        <f t="shared" si="7"/>
        <v>74.552261181580718</v>
      </c>
      <c r="M41" s="12">
        <v>3.21</v>
      </c>
      <c r="N41" s="2" t="s">
        <v>30</v>
      </c>
      <c r="O41" s="2" t="s">
        <v>3</v>
      </c>
      <c r="P41" s="2" t="s">
        <v>37</v>
      </c>
      <c r="Q41" s="2">
        <v>10</v>
      </c>
      <c r="R41" s="5">
        <f t="shared" si="8"/>
        <v>84.552261181580718</v>
      </c>
    </row>
    <row r="42" spans="1:18" ht="21" customHeight="1" x14ac:dyDescent="0.2">
      <c r="A42" s="2">
        <v>9</v>
      </c>
      <c r="B42" s="2">
        <v>2016015393</v>
      </c>
      <c r="C42" s="5" t="s">
        <v>20</v>
      </c>
      <c r="D42" s="5">
        <v>82.358760000000004</v>
      </c>
      <c r="E42" s="2">
        <v>31</v>
      </c>
      <c r="F42" s="5">
        <v>86.554181818181817</v>
      </c>
      <c r="G42" s="2">
        <v>11</v>
      </c>
      <c r="H42" s="5">
        <v>90.165746640849619</v>
      </c>
      <c r="I42" s="2">
        <v>11</v>
      </c>
      <c r="J42" s="5">
        <f t="shared" si="6"/>
        <v>86.359562819677151</v>
      </c>
      <c r="K42" s="5">
        <v>81.819424460431648</v>
      </c>
      <c r="L42" s="5">
        <f t="shared" si="7"/>
        <v>74.54550968623758</v>
      </c>
      <c r="M42" s="12">
        <v>3.23</v>
      </c>
      <c r="N42" s="2" t="s">
        <v>30</v>
      </c>
      <c r="O42" s="2" t="s">
        <v>3</v>
      </c>
      <c r="P42" s="2" t="s">
        <v>37</v>
      </c>
      <c r="Q42" s="2">
        <v>10</v>
      </c>
      <c r="R42" s="5">
        <f t="shared" si="8"/>
        <v>84.54550968623758</v>
      </c>
    </row>
  </sheetData>
  <autoFilter ref="A2:P12">
    <sortState ref="A3:P78">
      <sortCondition descending="1" ref="L2"/>
    </sortState>
  </autoFilter>
  <sortState ref="A3:P89">
    <sortCondition descending="1" ref="L2"/>
  </sortState>
  <mergeCells count="3">
    <mergeCell ref="A16:R16"/>
    <mergeCell ref="A1:R1"/>
    <mergeCell ref="A32:R32"/>
  </mergeCells>
  <phoneticPr fontId="1" type="noConversion"/>
  <conditionalFormatting sqref="K3:K5 K7:K14">
    <cfRule type="cellIs" dxfId="3" priority="4" operator="between">
      <formula>0.01</formula>
      <formula>59.99</formula>
    </cfRule>
  </conditionalFormatting>
  <conditionalFormatting sqref="D31 I31 I43:I1048576 D43:D1048576 I3:I15 D3:D15">
    <cfRule type="cellIs" dxfId="2" priority="3" operator="greaterThan">
      <formula>100</formula>
    </cfRule>
  </conditionalFormatting>
  <conditionalFormatting sqref="K19:K30">
    <cfRule type="cellIs" dxfId="1" priority="2" operator="between">
      <formula>0.01</formula>
      <formula>59.9</formula>
    </cfRule>
  </conditionalFormatting>
  <conditionalFormatting sqref="R3:R12">
    <cfRule type="cellIs" dxfId="0" priority="1" operator="between">
      <formula>0.01</formula>
      <formula>59.99</formula>
    </cfRule>
  </conditionalFormatting>
  <pageMargins left="0.7" right="0.7" top="0.75" bottom="0.75" header="0.3" footer="0.3"/>
  <pageSetup paperSize="8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推免排名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xl</dc:creator>
  <cp:lastModifiedBy>Administrator</cp:lastModifiedBy>
  <cp:lastPrinted>2019-09-04T08:57:39Z</cp:lastPrinted>
  <dcterms:created xsi:type="dcterms:W3CDTF">2015-06-05T18:19:34Z</dcterms:created>
  <dcterms:modified xsi:type="dcterms:W3CDTF">2019-09-06T04:32:40Z</dcterms:modified>
</cp:coreProperties>
</file>